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65356" windowWidth="15975" windowHeight="12360" activeTab="1"/>
  </bookViews>
  <sheets>
    <sheet name="entrate bilancio" sheetId="1" r:id="rId1"/>
    <sheet name="uscite bilancio" sheetId="2" r:id="rId2"/>
  </sheets>
  <definedNames>
    <definedName name="_xlnm.Print_Area" localSheetId="0">'entrate bilancio'!$A$1:$C$46</definedName>
    <definedName name="_xlnm.Print_Area" localSheetId="1">'uscite bilancio'!$A$1:$S$45</definedName>
    <definedName name="_xlnm.Print_Titles" localSheetId="0">'entrate bilancio'!$30:$30</definedName>
  </definedNames>
  <calcPr fullCalcOnLoad="1"/>
</workbook>
</file>

<file path=xl/sharedStrings.xml><?xml version="1.0" encoding="utf-8"?>
<sst xmlns="http://schemas.openxmlformats.org/spreadsheetml/2006/main" count="126" uniqueCount="95">
  <si>
    <t>categoria 1</t>
  </si>
  <si>
    <t>IMPOSTE</t>
  </si>
  <si>
    <t>categoria 2</t>
  </si>
  <si>
    <t>TASSE</t>
  </si>
  <si>
    <t>categoria 3</t>
  </si>
  <si>
    <t>TRIBUTI SPECIALI ED ALTRE ENTRATE TRIBUTARIE PROPRIE</t>
  </si>
  <si>
    <t>CONTRIBUTI E TRASFERIMENTI CORRENTI DALLO STATO</t>
  </si>
  <si>
    <t>CONTRIBUTI E TRASFERIMENTI CORRENTI DALLA REGIONE</t>
  </si>
  <si>
    <t>CONTRIBUTI E TRASFERIMENTI DALLA REGIONE PER FUNZIONI DELEGATE</t>
  </si>
  <si>
    <t>categoria 4</t>
  </si>
  <si>
    <t>CONTRIBUTI E TRASFERIMENTI DA PARTE DI ORGANISMI COMUNITARI E INTERNAZIONALI</t>
  </si>
  <si>
    <t>categoria 5</t>
  </si>
  <si>
    <t xml:space="preserve">CONTRIBUTI E TRASFERIMENTI CORRENTI DA ALTRI ENTI </t>
  </si>
  <si>
    <t>TITOLO  I - ENTRATE TRIBUTARIE</t>
  </si>
  <si>
    <t>TITOLO II - ENTRATE DERIVANTI DA CONTRIBUTI E TRASFERIMENTI CORRENTI DELLO STATO DELLA REGIONE E DI ALTRI PUBBLICI ANCHE IN RAPPORTO ALL'ESERCIZIO DELEGATE DALLA REGIONE</t>
  </si>
  <si>
    <t>TITOLO III  ENTRATE EXTRATRIBUTARIE</t>
  </si>
  <si>
    <t>TOTALE TITOLO I</t>
  </si>
  <si>
    <t>TOTALE TITOLO II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</si>
  <si>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</si>
  <si>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</si>
  <si>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</si>
  <si>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</si>
  <si>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</si>
  <si>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</si>
  <si>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</si>
  <si>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>PROVENTI DEI SERVIZI PUBBLICI</t>
  </si>
  <si>
    <t>PROVENTI DEI BENI DELL'ENTE</t>
  </si>
  <si>
    <t>INTERESSI SU ANTICIPAZIONI E CREDITI</t>
  </si>
  <si>
    <t>UTILI NETTI DELLE AZIENDE SPECIALI E PARTECIPATE,DIVIDENDI DI SOCIETA'</t>
  </si>
  <si>
    <t>PROVENTI DIVERSI</t>
  </si>
  <si>
    <t>TOTALE TITOLO III</t>
  </si>
  <si>
    <t>TITOLO IV -  ENTRATE DERIVANTI DA ALIENAZIONI, DA TRASFERIMENTI DI CAPITALE E DA RISCOSSIONE DI CREDITI</t>
  </si>
  <si>
    <t>TOTALE TITOLO IV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</si>
  <si>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</si>
  <si>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</si>
  <si>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</si>
  <si>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</si>
  <si>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</si>
  <si>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TITOLO  V -  ENTRATE DERIVANTI DA ACCENSIONI DI PRESTITI</t>
  </si>
  <si>
    <t>TOTALE GENERALE DELLE ENTRATE</t>
  </si>
  <si>
    <t>Entrate per codifica economica</t>
  </si>
  <si>
    <t>TOTALE TITOLO VI -   ENTRATE DA SERVIZI PER CONTO DI TERZI</t>
  </si>
  <si>
    <t>Entrate</t>
  </si>
  <si>
    <t>Funzioni generali di Amministrazione, di gestione e di controllo</t>
  </si>
  <si>
    <t>Cassa</t>
  </si>
  <si>
    <t>Funzioni relative alla giustizia</t>
  </si>
  <si>
    <t>Funzioni di polizia locale</t>
  </si>
  <si>
    <t>Funzioni di istruzione pubblica</t>
  </si>
  <si>
    <t>Funzioni relative alla cultura  ed ai beni culturali</t>
  </si>
  <si>
    <t>Funzioni nel settore sociale</t>
  </si>
  <si>
    <t>Funzioni nel campo dello sviluppo economico</t>
  </si>
  <si>
    <t>Funzioni relative ai servizi produttivi</t>
  </si>
  <si>
    <t>Totale spese</t>
  </si>
  <si>
    <t>INTERVENTI/FUNZIONI E SERVIZI</t>
  </si>
  <si>
    <t>PERSONALE</t>
  </si>
  <si>
    <t>ACQUISTO DI MATERIE PRIME E/O BENI DI CONSUMO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</si>
  <si>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</si>
  <si>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</si>
  <si>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</si>
  <si>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</si>
  <si>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</si>
  <si>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</si>
  <si>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</si>
  <si>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</si>
  <si>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</si>
  <si>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</si>
  <si>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</si>
  <si>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</si>
  <si>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</si>
  <si>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 , MACCHINE ED ATTREZZATURE TECN./SCIENTIF.</t>
  </si>
  <si>
    <t>INCARICHI PROFESSIONALI ESTERNI</t>
  </si>
  <si>
    <t>TRASFERIMENTI DI CAPITALE</t>
  </si>
  <si>
    <t>PARTECIPAZIONI AZIONARIE</t>
  </si>
  <si>
    <t>CONFERIMENTI DI CAPITALE</t>
  </si>
  <si>
    <t>CONCESSIONI DI CREDITI ED ANTICIPAZIONI</t>
  </si>
  <si>
    <t>spesa</t>
  </si>
  <si>
    <t>TOTALE TITOLO 2° SPESE IN CONTO CAPITALE</t>
  </si>
  <si>
    <t>TOTALE TITOLO 1° - SPESE CORRENTI</t>
  </si>
  <si>
    <t>TOTALE TITOLO 3° SPESE PER RIMBORSO DI PRESTITI</t>
  </si>
  <si>
    <t>TOTALE SPESE PER CLASSIFICAZIONE FUNZIONALE</t>
  </si>
  <si>
    <t>COMPETENZA</t>
  </si>
  <si>
    <t xml:space="preserve">Competenza </t>
  </si>
  <si>
    <t>ALLEGATO 3 DPCM 22/09/2014 - ENTI LOCALI IN CONTABILITA' FINANZIARIA</t>
  </si>
  <si>
    <r>
      <t>Funzioni nel settore sportivo e ricreativo</t>
    </r>
    <r>
      <rPr>
        <vertAlign val="superscript"/>
        <sz val="10"/>
        <color indexed="8"/>
        <rFont val="Calibri"/>
        <family val="2"/>
      </rPr>
      <t>1</t>
    </r>
  </si>
  <si>
    <r>
      <t>Funzioni nel campo turistico</t>
    </r>
    <r>
      <rPr>
        <vertAlign val="superscript"/>
        <sz val="10"/>
        <color indexed="8"/>
        <rFont val="Calibri"/>
        <family val="2"/>
      </rPr>
      <t>2</t>
    </r>
  </si>
  <si>
    <r>
      <t>Funzioni nel campo della viabiltà e del trasporti</t>
    </r>
    <r>
      <rPr>
        <vertAlign val="superscript"/>
        <sz val="10"/>
        <color indexed="8"/>
        <rFont val="Calibri"/>
        <family val="2"/>
      </rPr>
      <t>3</t>
    </r>
  </si>
  <si>
    <r>
      <t>Funzioni riguardanti la gestione del territorio e dell'ambiente</t>
    </r>
    <r>
      <rPr>
        <vertAlign val="superscript"/>
        <sz val="10"/>
        <color indexed="8"/>
        <rFont val="Calibri"/>
        <family val="2"/>
      </rPr>
      <t>4</t>
    </r>
  </si>
  <si>
    <t>Funzione 04 serv. 02: sport e tempo libero</t>
  </si>
  <si>
    <t>Funzione 04 serv.01: turismo</t>
  </si>
  <si>
    <t>Funzione 05 e funzione 06 serv.01: tpl e viabilità</t>
  </si>
  <si>
    <t>Funzione 06 serv. 02 e funzione 07: urbanistica, programmazione territoriale e tutela ambientale</t>
  </si>
  <si>
    <r>
      <t>TOTALE TITOLO 4° SPESE PER SERVIZI PER CONTO DI TERZI</t>
    </r>
    <r>
      <rPr>
        <b/>
        <vertAlign val="superscript"/>
        <sz val="8"/>
        <rFont val="Arial Narrow"/>
        <family val="2"/>
      </rPr>
      <t>5</t>
    </r>
  </si>
  <si>
    <t>Funzione 00 serv. 00</t>
  </si>
  <si>
    <t>DATI PREVISIONALI ANNO 2015</t>
  </si>
  <si>
    <t xml:space="preserve">DATI PREVISIONALI ANNO 2015: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</si>
</sst>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</numFmts>
  <fonts count="26"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43" fontId="0" fillId="0" borderId="22" xfId="43" applyFont="1" applyBorder="1" applyAlignment="1">
      <alignment vertical="center"/>
    </xf>
    <xf numFmtId="43" fontId="0" fillId="0" borderId="23" xfId="43" applyFont="1" applyBorder="1" applyAlignment="1">
      <alignment vertical="center"/>
    </xf>
    <xf numFmtId="43" fontId="4" fillId="0" borderId="12" xfId="43" applyFont="1" applyBorder="1" applyAlignment="1">
      <alignment vertical="center" wrapText="1"/>
    </xf>
    <xf numFmtId="43" fontId="5" fillId="0" borderId="23" xfId="43" applyFont="1" applyBorder="1" applyAlignment="1">
      <alignment vertical="center"/>
    </xf>
    <xf numFmtId="43" fontId="0" fillId="0" borderId="22" xfId="43" applyFont="1" applyBorder="1" applyAlignment="1">
      <alignment/>
    </xf>
    <xf numFmtId="43" fontId="5" fillId="0" borderId="12" xfId="43" applyFont="1" applyBorder="1" applyAlignment="1">
      <alignment horizontal="right" vertical="center"/>
    </xf>
    <xf numFmtId="43" fontId="0" fillId="0" borderId="0" xfId="43" applyFont="1" applyAlignment="1">
      <alignment/>
    </xf>
    <xf numFmtId="43" fontId="0" fillId="0" borderId="0" xfId="0" applyNumberFormat="1" applyAlignment="1">
      <alignment/>
    </xf>
    <xf numFmtId="43" fontId="0" fillId="0" borderId="19" xfId="43" applyFont="1" applyBorder="1" applyAlignment="1">
      <alignment vertical="center"/>
    </xf>
    <xf numFmtId="0" fontId="7" fillId="24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0" xfId="43" applyFont="1" applyBorder="1" applyAlignment="1">
      <alignment vertical="center"/>
    </xf>
    <xf numFmtId="43" fontId="5" fillId="0" borderId="0" xfId="43" applyFont="1" applyBorder="1" applyAlignment="1">
      <alignment vertical="center"/>
    </xf>
    <xf numFmtId="0" fontId="5" fillId="0" borderId="14" xfId="0" applyFont="1" applyBorder="1" applyAlignment="1">
      <alignment/>
    </xf>
    <xf numFmtId="43" fontId="5" fillId="0" borderId="22" xfId="43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43" fontId="5" fillId="0" borderId="0" xfId="0" applyNumberFormat="1" applyFont="1" applyAlignment="1">
      <alignment/>
    </xf>
    <xf numFmtId="43" fontId="0" fillId="0" borderId="22" xfId="43" applyFont="1" applyBorder="1" applyAlignment="1">
      <alignment/>
    </xf>
    <xf numFmtId="43" fontId="0" fillId="0" borderId="22" xfId="43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7" fillId="24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/>
    </xf>
    <xf numFmtId="43" fontId="0" fillId="0" borderId="0" xfId="43" applyAlignment="1">
      <alignment/>
    </xf>
    <xf numFmtId="43" fontId="7" fillId="24" borderId="12" xfId="43" applyFont="1" applyFill="1" applyBorder="1" applyAlignment="1">
      <alignment horizontal="center" vertical="center"/>
    </xf>
    <xf numFmtId="43" fontId="0" fillId="0" borderId="19" xfId="43" applyBorder="1" applyAlignment="1">
      <alignment/>
    </xf>
    <xf numFmtId="43" fontId="0" fillId="0" borderId="22" xfId="43" applyBorder="1" applyAlignment="1">
      <alignment/>
    </xf>
    <xf numFmtId="43" fontId="0" fillId="0" borderId="0" xfId="43" applyFont="1" applyAlignment="1">
      <alignment/>
    </xf>
    <xf numFmtId="0" fontId="24" fillId="0" borderId="0" xfId="0" applyFont="1" applyAlignment="1">
      <alignment/>
    </xf>
    <xf numFmtId="43" fontId="0" fillId="0" borderId="21" xfId="43" applyBorder="1" applyAlignment="1">
      <alignment/>
    </xf>
    <xf numFmtId="4" fontId="0" fillId="0" borderId="0" xfId="0" applyFont="1" applyAlignment="1">
      <alignment horizontal="right"/>
    </xf>
    <xf numFmtId="43" fontId="5" fillId="0" borderId="22" xfId="43" applyFont="1" applyBorder="1" applyAlignment="1">
      <alignment vertical="center"/>
    </xf>
    <xf numFmtId="43" fontId="0" fillId="0" borderId="21" xfId="43" applyFont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3" fontId="7" fillId="0" borderId="19" xfId="4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34" sqref="B34"/>
    </sheetView>
  </sheetViews>
  <sheetFormatPr defaultColWidth="9.140625" defaultRowHeight="15"/>
  <cols>
    <col min="2" max="2" width="84.421875" style="0" customWidth="1"/>
    <col min="3" max="3" width="26.00390625" style="0" customWidth="1"/>
    <col min="4" max="4" width="28.00390625" style="29" customWidth="1"/>
    <col min="5" max="5" width="25.28125" style="29" customWidth="1"/>
  </cols>
  <sheetData>
    <row r="1" spans="4:5" ht="15">
      <c r="D1"/>
      <c r="E1"/>
    </row>
    <row r="2" spans="1:5" ht="15">
      <c r="A2" s="77" t="s">
        <v>82</v>
      </c>
      <c r="B2" s="77"/>
      <c r="C2" s="77"/>
      <c r="D2"/>
      <c r="E2"/>
    </row>
    <row r="3" spans="4:5" ht="15">
      <c r="D3"/>
      <c r="E3"/>
    </row>
    <row r="4" ht="18.75">
      <c r="A4" s="24" t="s">
        <v>42</v>
      </c>
    </row>
    <row r="5" ht="18.75">
      <c r="A5" s="24" t="s">
        <v>94</v>
      </c>
    </row>
    <row r="7" spans="1:5" ht="24" customHeight="1">
      <c r="A7" s="2"/>
      <c r="B7" s="1" t="s">
        <v>40</v>
      </c>
      <c r="C7" s="3" t="s">
        <v>80</v>
      </c>
      <c r="D7" s="45"/>
      <c r="E7" s="45"/>
    </row>
    <row r="8" spans="1:5" ht="15">
      <c r="A8" s="4"/>
      <c r="B8" s="55" t="s">
        <v>13</v>
      </c>
      <c r="C8" s="55"/>
      <c r="D8" s="16"/>
      <c r="E8" s="16"/>
    </row>
    <row r="9" spans="1:5" ht="15">
      <c r="A9" s="5" t="s">
        <v>0</v>
      </c>
      <c r="B9" s="56" t="s">
        <v>1</v>
      </c>
      <c r="C9" s="68">
        <v>23315000</v>
      </c>
      <c r="D9" s="46"/>
      <c r="E9" s="46"/>
    </row>
    <row r="10" spans="1:5" ht="15">
      <c r="A10" s="5" t="s">
        <v>2</v>
      </c>
      <c r="B10" s="6" t="s">
        <v>3</v>
      </c>
      <c r="C10" s="54">
        <v>60000</v>
      </c>
      <c r="D10" s="46"/>
      <c r="E10" s="46"/>
    </row>
    <row r="11" spans="1:5" ht="15">
      <c r="A11" s="5" t="s">
        <v>4</v>
      </c>
      <c r="B11" s="6" t="s">
        <v>5</v>
      </c>
      <c r="C11" s="54">
        <v>5000</v>
      </c>
      <c r="D11" s="46"/>
      <c r="E11" s="46"/>
    </row>
    <row r="12" spans="1:5" ht="15">
      <c r="A12" s="4"/>
      <c r="B12" s="7" t="s">
        <v>16</v>
      </c>
      <c r="C12" s="38">
        <f>SUM(C9:C11)</f>
        <v>23380000</v>
      </c>
      <c r="D12" s="46"/>
      <c r="E12" s="46"/>
    </row>
    <row r="13" spans="1:5" ht="25.5">
      <c r="A13" s="8"/>
      <c r="B13" s="9" t="s">
        <v>14</v>
      </c>
      <c r="C13" s="35"/>
      <c r="D13" s="16"/>
      <c r="E13" s="16"/>
    </row>
    <row r="14" spans="1:5" ht="8.25" customHeight="1">
      <c r="A14" s="10"/>
      <c r="B14" s="11"/>
      <c r="C14" s="36"/>
      <c r="D14" s="16"/>
      <c r="E14" s="16"/>
    </row>
    <row r="15" spans="1:5" ht="15">
      <c r="A15" s="5" t="s">
        <v>0</v>
      </c>
      <c r="B15" s="6" t="s">
        <v>6</v>
      </c>
      <c r="C15" s="35">
        <v>26680</v>
      </c>
      <c r="D15" s="46"/>
      <c r="E15" s="46"/>
    </row>
    <row r="16" spans="1:5" ht="15">
      <c r="A16" s="12" t="s">
        <v>2</v>
      </c>
      <c r="B16" s="13" t="s">
        <v>7</v>
      </c>
      <c r="C16" s="35">
        <v>1034797.34</v>
      </c>
      <c r="D16" s="46"/>
      <c r="E16" s="46"/>
    </row>
    <row r="17" spans="1:5" ht="15">
      <c r="A17" s="5" t="s">
        <v>4</v>
      </c>
      <c r="B17" s="6" t="s">
        <v>8</v>
      </c>
      <c r="C17" s="35">
        <v>14430942.02</v>
      </c>
      <c r="D17" s="46"/>
      <c r="E17" s="46"/>
    </row>
    <row r="18" spans="1:5" ht="15">
      <c r="A18" s="5" t="s">
        <v>9</v>
      </c>
      <c r="B18" s="6" t="s">
        <v>10</v>
      </c>
      <c r="C18" s="35">
        <v>0</v>
      </c>
      <c r="D18" s="46"/>
      <c r="E18" s="46"/>
    </row>
    <row r="19" spans="1:5" ht="15">
      <c r="A19" s="5" t="s">
        <v>11</v>
      </c>
      <c r="B19" s="6" t="s">
        <v>12</v>
      </c>
      <c r="C19" s="35">
        <v>53215</v>
      </c>
      <c r="D19" s="46"/>
      <c r="E19" s="46"/>
    </row>
    <row r="20" spans="1:5" ht="15">
      <c r="A20" s="5"/>
      <c r="B20" s="14" t="s">
        <v>17</v>
      </c>
      <c r="C20" s="69">
        <f>SUM(C15:C19)</f>
        <v>15545634.36</v>
      </c>
      <c r="D20" s="46"/>
      <c r="E20" s="46"/>
    </row>
    <row r="21" spans="1:5" ht="15">
      <c r="A21" s="15"/>
      <c r="B21" s="16"/>
      <c r="C21" s="35"/>
      <c r="D21" s="46"/>
      <c r="E21" s="46"/>
    </row>
    <row r="22" spans="1:5" ht="15">
      <c r="A22" s="8"/>
      <c r="B22" s="9" t="s">
        <v>15</v>
      </c>
      <c r="C22" s="35"/>
      <c r="D22" s="46"/>
      <c r="E22" s="46"/>
    </row>
    <row r="23" spans="1:5" ht="15">
      <c r="A23" s="5" t="s">
        <v>0</v>
      </c>
      <c r="B23" s="6" t="s">
        <v>25</v>
      </c>
      <c r="C23" s="35">
        <v>530724.35</v>
      </c>
      <c r="D23" s="46"/>
      <c r="E23" s="46"/>
    </row>
    <row r="24" spans="1:5" ht="15">
      <c r="A24" s="12" t="s">
        <v>2</v>
      </c>
      <c r="B24" s="13" t="s">
        <v>26</v>
      </c>
      <c r="C24" s="35">
        <v>999273.99</v>
      </c>
      <c r="D24" s="46"/>
      <c r="E24" s="46"/>
    </row>
    <row r="25" spans="1:5" ht="15">
      <c r="A25" s="12" t="s">
        <v>4</v>
      </c>
      <c r="B25" s="13" t="s">
        <v>27</v>
      </c>
      <c r="C25" s="35">
        <v>211942.22</v>
      </c>
      <c r="D25" s="46"/>
      <c r="E25" s="46"/>
    </row>
    <row r="26" spans="1:5" ht="15">
      <c r="A26" s="12" t="s">
        <v>9</v>
      </c>
      <c r="B26" s="57" t="s">
        <v>28</v>
      </c>
      <c r="C26" s="67">
        <v>0</v>
      </c>
      <c r="D26" s="46"/>
      <c r="E26" s="46"/>
    </row>
    <row r="27" spans="1:5" ht="15">
      <c r="A27" s="5" t="s">
        <v>11</v>
      </c>
      <c r="B27" s="58" t="s">
        <v>29</v>
      </c>
      <c r="C27" s="70">
        <v>396953.47</v>
      </c>
      <c r="D27" s="46"/>
      <c r="E27" s="46"/>
    </row>
    <row r="28" spans="1:5" ht="15">
      <c r="A28" s="8"/>
      <c r="B28" s="14" t="s">
        <v>30</v>
      </c>
      <c r="C28" s="69">
        <f>SUM(C23:C27)</f>
        <v>2138894.03</v>
      </c>
      <c r="D28" s="46"/>
      <c r="E28" s="46"/>
    </row>
    <row r="29" spans="1:5" ht="15">
      <c r="A29" s="8"/>
      <c r="B29" s="9"/>
      <c r="C29" s="35"/>
      <c r="D29" s="46"/>
      <c r="E29" s="46"/>
    </row>
    <row r="30" spans="1:5" ht="30" customHeight="1">
      <c r="A30" s="17"/>
      <c r="B30" s="18" t="s">
        <v>31</v>
      </c>
      <c r="C30" s="37"/>
      <c r="D30" s="16"/>
      <c r="E30" s="16"/>
    </row>
    <row r="31" spans="1:5" ht="15">
      <c r="A31" s="5" t="s">
        <v>0</v>
      </c>
      <c r="B31" s="6" t="s">
        <v>18</v>
      </c>
      <c r="C31" s="35">
        <v>1358800</v>
      </c>
      <c r="D31" s="46"/>
      <c r="E31" s="46"/>
    </row>
    <row r="32" spans="1:5" ht="15">
      <c r="A32" s="5" t="s">
        <v>2</v>
      </c>
      <c r="B32" s="6" t="s">
        <v>19</v>
      </c>
      <c r="C32" s="35">
        <v>0</v>
      </c>
      <c r="D32" s="46"/>
      <c r="E32" s="46"/>
    </row>
    <row r="33" spans="1:5" ht="15">
      <c r="A33" s="5" t="s">
        <v>4</v>
      </c>
      <c r="B33" s="6" t="s">
        <v>20</v>
      </c>
      <c r="C33" s="35">
        <v>10515361.200000001</v>
      </c>
      <c r="D33" s="46"/>
      <c r="E33" s="46"/>
    </row>
    <row r="34" spans="1:5" ht="15">
      <c r="A34" s="5" t="s">
        <v>9</v>
      </c>
      <c r="B34" s="6" t="s">
        <v>21</v>
      </c>
      <c r="C34" s="35">
        <v>0</v>
      </c>
      <c r="D34" s="46"/>
      <c r="E34" s="46"/>
    </row>
    <row r="35" spans="1:5" ht="15">
      <c r="A35" s="12" t="s">
        <v>11</v>
      </c>
      <c r="B35" s="13" t="s">
        <v>22</v>
      </c>
      <c r="C35" s="35">
        <v>0</v>
      </c>
      <c r="D35" s="46"/>
      <c r="E35" s="46"/>
    </row>
    <row r="36" spans="1:5" ht="15">
      <c r="A36" s="5" t="s">
        <v>23</v>
      </c>
      <c r="B36" s="6" t="s">
        <v>24</v>
      </c>
      <c r="C36" s="35">
        <v>0</v>
      </c>
      <c r="D36" s="46"/>
      <c r="E36" s="46"/>
    </row>
    <row r="37" spans="1:5" ht="15">
      <c r="A37" s="15"/>
      <c r="B37" s="14" t="s">
        <v>32</v>
      </c>
      <c r="C37" s="69">
        <f>SUM(C31:C36)</f>
        <v>11874161.200000001</v>
      </c>
      <c r="D37" s="46"/>
      <c r="E37" s="46"/>
    </row>
    <row r="38" spans="1:5" ht="15">
      <c r="A38" s="15"/>
      <c r="B38" s="16"/>
      <c r="C38" s="35"/>
      <c r="D38" s="46"/>
      <c r="E38" s="46"/>
    </row>
    <row r="39" spans="1:5" ht="15">
      <c r="A39" s="19"/>
      <c r="B39" s="18" t="s">
        <v>38</v>
      </c>
      <c r="C39" s="37"/>
      <c r="D39" s="16"/>
      <c r="E39" s="16"/>
    </row>
    <row r="40" spans="1:5" ht="15">
      <c r="A40" s="5" t="s">
        <v>0</v>
      </c>
      <c r="B40" s="6" t="s">
        <v>33</v>
      </c>
      <c r="C40" s="35">
        <v>0</v>
      </c>
      <c r="D40" s="46"/>
      <c r="E40" s="46"/>
    </row>
    <row r="41" spans="1:5" ht="15">
      <c r="A41" s="5" t="s">
        <v>2</v>
      </c>
      <c r="B41" s="6" t="s">
        <v>34</v>
      </c>
      <c r="C41" s="35">
        <v>0</v>
      </c>
      <c r="D41" s="46"/>
      <c r="E41" s="46"/>
    </row>
    <row r="42" spans="1:5" ht="15">
      <c r="A42" s="5" t="s">
        <v>4</v>
      </c>
      <c r="B42" s="6" t="s">
        <v>35</v>
      </c>
      <c r="C42" s="35">
        <v>0</v>
      </c>
      <c r="D42" s="46"/>
      <c r="E42" s="46"/>
    </row>
    <row r="43" spans="1:5" ht="15">
      <c r="A43" s="5" t="s">
        <v>9</v>
      </c>
      <c r="B43" s="6" t="s">
        <v>36</v>
      </c>
      <c r="C43" s="35">
        <v>0</v>
      </c>
      <c r="D43" s="46"/>
      <c r="E43" s="46"/>
    </row>
    <row r="44" spans="1:5" ht="15">
      <c r="A44" s="15"/>
      <c r="B44" s="14" t="s">
        <v>37</v>
      </c>
      <c r="C44" s="35">
        <f>SUM(C40:C43)</f>
        <v>0</v>
      </c>
      <c r="D44" s="46"/>
      <c r="E44" s="46"/>
    </row>
    <row r="45" spans="1:5" ht="15">
      <c r="A45" s="20"/>
      <c r="B45" s="21" t="s">
        <v>41</v>
      </c>
      <c r="C45" s="43">
        <v>6080600</v>
      </c>
      <c r="D45" s="46"/>
      <c r="E45" s="46"/>
    </row>
    <row r="46" spans="1:5" ht="23.25" customHeight="1">
      <c r="A46" s="4"/>
      <c r="B46" s="23" t="s">
        <v>39</v>
      </c>
      <c r="C46" s="38">
        <f>+C45+C44+C37+C28+C20+C12</f>
        <v>59019289.59</v>
      </c>
      <c r="D46" s="47"/>
      <c r="E46" s="47"/>
    </row>
    <row r="47" spans="1:5" ht="15">
      <c r="A47" s="22"/>
      <c r="B47" s="22"/>
      <c r="C47" s="22"/>
      <c r="D47" s="16"/>
      <c r="E47" s="16"/>
    </row>
  </sheetData>
  <sheetProtection/>
  <mergeCells count="1">
    <mergeCell ref="A2:C2"/>
  </mergeCells>
  <printOptions gridLines="1" horizontalCentered="1"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2" width="3.140625" style="0" customWidth="1"/>
    <col min="3" max="3" width="43.140625" style="73" customWidth="1"/>
    <col min="4" max="4" width="17.7109375" style="61" customWidth="1"/>
    <col min="5" max="5" width="15.8515625" style="0" hidden="1" customWidth="1"/>
    <col min="6" max="6" width="16.421875" style="0" hidden="1" customWidth="1"/>
    <col min="7" max="7" width="15.28125" style="0" hidden="1" customWidth="1"/>
    <col min="8" max="8" width="16.421875" style="0" hidden="1" customWidth="1"/>
    <col min="9" max="9" width="15.140625" style="0" customWidth="1"/>
    <col min="10" max="10" width="16.00390625" style="0" customWidth="1"/>
    <col min="11" max="11" width="15.140625" style="0" customWidth="1"/>
    <col min="12" max="13" width="16.7109375" style="0" customWidth="1"/>
    <col min="14" max="14" width="15.00390625" style="0" customWidth="1"/>
    <col min="15" max="15" width="16.28125" style="0" customWidth="1"/>
    <col min="16" max="16" width="15.7109375" style="0" customWidth="1"/>
    <col min="17" max="17" width="17.00390625" style="0" hidden="1" customWidth="1"/>
    <col min="18" max="18" width="14.7109375" style="0" hidden="1" customWidth="1"/>
    <col min="19" max="19" width="17.28125" style="0" customWidth="1"/>
    <col min="20" max="20" width="15.28125" style="0" bestFit="1" customWidth="1"/>
    <col min="21" max="21" width="13.140625" style="0" customWidth="1"/>
  </cols>
  <sheetData>
    <row r="2" spans="3:19" ht="15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4" ht="18.75">
      <c r="C4" s="71" t="s">
        <v>75</v>
      </c>
    </row>
    <row r="5" spans="3:16" ht="18.75">
      <c r="C5" s="71" t="s">
        <v>93</v>
      </c>
      <c r="P5" s="42"/>
    </row>
    <row r="6" ht="18.75">
      <c r="C6" s="71"/>
    </row>
    <row r="8" spans="1:19" s="25" customFormat="1" ht="72.75" customHeight="1">
      <c r="A8" s="30"/>
      <c r="B8" s="30"/>
      <c r="C8" s="78" t="s">
        <v>53</v>
      </c>
      <c r="D8" s="76" t="s">
        <v>43</v>
      </c>
      <c r="E8" s="80" t="s">
        <v>45</v>
      </c>
      <c r="F8" s="80"/>
      <c r="G8" s="80" t="s">
        <v>46</v>
      </c>
      <c r="H8" s="80"/>
      <c r="I8" s="74" t="s">
        <v>47</v>
      </c>
      <c r="J8" s="74" t="s">
        <v>48</v>
      </c>
      <c r="K8" s="74" t="s">
        <v>83</v>
      </c>
      <c r="L8" s="74" t="s">
        <v>84</v>
      </c>
      <c r="M8" s="75" t="s">
        <v>85</v>
      </c>
      <c r="N8" s="74" t="s">
        <v>86</v>
      </c>
      <c r="O8" s="74" t="s">
        <v>49</v>
      </c>
      <c r="P8" s="74" t="s">
        <v>50</v>
      </c>
      <c r="Q8" s="80" t="s">
        <v>51</v>
      </c>
      <c r="R8" s="80"/>
      <c r="S8" s="74" t="s">
        <v>52</v>
      </c>
    </row>
    <row r="9" spans="1:19" s="25" customFormat="1" ht="15" customHeight="1">
      <c r="A9" s="31"/>
      <c r="B9" s="31"/>
      <c r="C9" s="79"/>
      <c r="D9" s="62" t="s">
        <v>81</v>
      </c>
      <c r="E9" s="59" t="s">
        <v>81</v>
      </c>
      <c r="F9" s="44" t="s">
        <v>44</v>
      </c>
      <c r="G9" s="44" t="s">
        <v>81</v>
      </c>
      <c r="H9" s="44" t="s">
        <v>44</v>
      </c>
      <c r="I9" s="44" t="s">
        <v>81</v>
      </c>
      <c r="J9" s="44" t="s">
        <v>81</v>
      </c>
      <c r="K9" s="44" t="s">
        <v>81</v>
      </c>
      <c r="L9" s="44" t="s">
        <v>81</v>
      </c>
      <c r="M9" s="44" t="s">
        <v>81</v>
      </c>
      <c r="N9" s="44" t="s">
        <v>81</v>
      </c>
      <c r="O9" s="44" t="s">
        <v>81</v>
      </c>
      <c r="P9" s="44" t="s">
        <v>81</v>
      </c>
      <c r="Q9" s="44" t="s">
        <v>81</v>
      </c>
      <c r="R9" s="44" t="s">
        <v>44</v>
      </c>
      <c r="S9" s="44" t="s">
        <v>81</v>
      </c>
    </row>
    <row r="10" spans="1:19" s="29" customFormat="1" ht="15">
      <c r="A10" s="27"/>
      <c r="B10" s="28"/>
      <c r="C10" s="72"/>
      <c r="D10" s="63"/>
      <c r="E10" s="6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7.25" customHeight="1">
      <c r="A11" s="28">
        <v>1</v>
      </c>
      <c r="B11" s="28">
        <v>1</v>
      </c>
      <c r="C11" s="33" t="s">
        <v>54</v>
      </c>
      <c r="D11" s="39">
        <v>3648184.74</v>
      </c>
      <c r="E11" s="39">
        <v>0</v>
      </c>
      <c r="F11" s="39">
        <v>0</v>
      </c>
      <c r="G11" s="53">
        <v>0</v>
      </c>
      <c r="H11" s="39">
        <v>0</v>
      </c>
      <c r="I11" s="39">
        <v>506436.32</v>
      </c>
      <c r="J11" s="39">
        <v>78285.58</v>
      </c>
      <c r="K11" s="39">
        <v>67378.7</v>
      </c>
      <c r="L11" s="39">
        <v>151250.67</v>
      </c>
      <c r="M11" s="39">
        <v>260608.37</v>
      </c>
      <c r="N11" s="39">
        <v>724179.96</v>
      </c>
      <c r="O11" s="39">
        <v>131631.68</v>
      </c>
      <c r="P11" s="39">
        <v>365034.38</v>
      </c>
      <c r="Q11" s="39"/>
      <c r="R11" s="39"/>
      <c r="S11" s="39">
        <f aca="true" t="shared" si="0" ref="S11:S21">+P11+O11+N11+M11+L11+K11+J11+I11+D11</f>
        <v>5932990.4</v>
      </c>
    </row>
    <row r="12" spans="1:19" ht="15">
      <c r="A12" s="28">
        <v>2</v>
      </c>
      <c r="B12" s="28">
        <v>2</v>
      </c>
      <c r="C12" s="33" t="s">
        <v>55</v>
      </c>
      <c r="D12" s="39">
        <v>40687.74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12482.83</v>
      </c>
      <c r="O12" s="39">
        <v>0</v>
      </c>
      <c r="P12" s="39">
        <v>1000</v>
      </c>
      <c r="Q12" s="39"/>
      <c r="R12" s="39"/>
      <c r="S12" s="39">
        <f t="shared" si="0"/>
        <v>54170.57</v>
      </c>
    </row>
    <row r="13" spans="1:19" ht="15">
      <c r="A13" s="28">
        <v>3</v>
      </c>
      <c r="B13" s="28">
        <v>3</v>
      </c>
      <c r="C13" s="33" t="s">
        <v>56</v>
      </c>
      <c r="D13" s="39">
        <v>1766734.47</v>
      </c>
      <c r="E13" s="39">
        <v>0</v>
      </c>
      <c r="F13" s="39">
        <v>0</v>
      </c>
      <c r="G13" s="39">
        <v>0</v>
      </c>
      <c r="H13" s="39">
        <v>0</v>
      </c>
      <c r="I13" s="39">
        <v>6048783.15</v>
      </c>
      <c r="J13" s="39">
        <v>1900</v>
      </c>
      <c r="K13" s="39">
        <v>300</v>
      </c>
      <c r="L13" s="39">
        <v>36270.5</v>
      </c>
      <c r="M13" s="39">
        <v>9488337.33</v>
      </c>
      <c r="N13" s="39">
        <v>156414.51</v>
      </c>
      <c r="O13" s="39">
        <v>21500</v>
      </c>
      <c r="P13" s="39">
        <v>6555137.350000001</v>
      </c>
      <c r="Q13" s="39"/>
      <c r="R13" s="39"/>
      <c r="S13" s="39">
        <f t="shared" si="0"/>
        <v>24075377.310000002</v>
      </c>
    </row>
    <row r="14" spans="1:19" ht="15">
      <c r="A14" s="28">
        <v>4</v>
      </c>
      <c r="B14" s="28">
        <v>4</v>
      </c>
      <c r="C14" s="33" t="s">
        <v>57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6680.53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/>
      <c r="R14" s="39"/>
      <c r="S14" s="39">
        <f t="shared" si="0"/>
        <v>6680.53</v>
      </c>
    </row>
    <row r="15" spans="1:21" ht="15">
      <c r="A15" s="28">
        <v>5</v>
      </c>
      <c r="B15" s="28">
        <v>5</v>
      </c>
      <c r="C15" s="33" t="s">
        <v>58</v>
      </c>
      <c r="D15" s="39">
        <v>51716</v>
      </c>
      <c r="E15" s="39">
        <v>0</v>
      </c>
      <c r="F15" s="39">
        <v>0</v>
      </c>
      <c r="G15" s="39">
        <v>0</v>
      </c>
      <c r="H15" s="39">
        <v>0</v>
      </c>
      <c r="I15" s="39">
        <v>764887.97</v>
      </c>
      <c r="J15" s="39">
        <v>10000</v>
      </c>
      <c r="K15" s="39">
        <v>0</v>
      </c>
      <c r="L15" s="39">
        <v>0</v>
      </c>
      <c r="M15" s="39">
        <v>11602.9</v>
      </c>
      <c r="N15" s="39">
        <v>472189</v>
      </c>
      <c r="O15" s="39">
        <v>147827.61</v>
      </c>
      <c r="P15" s="39">
        <v>1276093.92</v>
      </c>
      <c r="Q15" s="39"/>
      <c r="R15" s="39"/>
      <c r="S15" s="39">
        <f t="shared" si="0"/>
        <v>2734317.3999999994</v>
      </c>
      <c r="T15" s="41"/>
      <c r="U15" s="42"/>
    </row>
    <row r="16" spans="1:21" ht="15">
      <c r="A16" s="28">
        <v>6</v>
      </c>
      <c r="B16" s="28">
        <v>6</v>
      </c>
      <c r="C16" s="33" t="s">
        <v>59</v>
      </c>
      <c r="D16" s="39">
        <v>1968.18</v>
      </c>
      <c r="E16" s="39">
        <v>0</v>
      </c>
      <c r="F16" s="39">
        <v>0</v>
      </c>
      <c r="G16" s="39">
        <v>0</v>
      </c>
      <c r="H16" s="39">
        <v>0</v>
      </c>
      <c r="I16" s="39">
        <v>25421.99</v>
      </c>
      <c r="J16" s="39">
        <v>0</v>
      </c>
      <c r="K16" s="39">
        <v>0</v>
      </c>
      <c r="L16" s="39">
        <v>0</v>
      </c>
      <c r="M16" s="39">
        <v>437.16</v>
      </c>
      <c r="N16" s="39">
        <v>85.98</v>
      </c>
      <c r="O16" s="39">
        <v>0</v>
      </c>
      <c r="P16" s="39">
        <v>2850.02</v>
      </c>
      <c r="Q16" s="39"/>
      <c r="R16" s="39"/>
      <c r="S16" s="39">
        <f t="shared" si="0"/>
        <v>30763.33</v>
      </c>
      <c r="T16" s="41"/>
      <c r="U16" s="42"/>
    </row>
    <row r="17" spans="1:21" ht="15">
      <c r="A17" s="28">
        <v>7</v>
      </c>
      <c r="B17" s="28">
        <v>7</v>
      </c>
      <c r="C17" s="33" t="s">
        <v>60</v>
      </c>
      <c r="D17" s="39">
        <v>323762.74</v>
      </c>
      <c r="E17" s="39">
        <v>0</v>
      </c>
      <c r="F17" s="39">
        <v>0</v>
      </c>
      <c r="G17" s="39">
        <v>0</v>
      </c>
      <c r="H17" s="39">
        <v>0</v>
      </c>
      <c r="I17" s="39">
        <v>33269.32</v>
      </c>
      <c r="J17" s="39">
        <v>5136.62</v>
      </c>
      <c r="K17" s="39">
        <v>11439.68</v>
      </c>
      <c r="L17" s="39">
        <v>9965.33</v>
      </c>
      <c r="M17" s="39">
        <v>17170.1</v>
      </c>
      <c r="N17" s="39">
        <v>46245.06</v>
      </c>
      <c r="O17" s="39">
        <v>8672.91</v>
      </c>
      <c r="P17" s="39">
        <v>24091.83</v>
      </c>
      <c r="Q17" s="39"/>
      <c r="R17" s="39"/>
      <c r="S17" s="39">
        <f t="shared" si="0"/>
        <v>479753.58999999997</v>
      </c>
      <c r="T17" s="41"/>
      <c r="U17" s="42"/>
    </row>
    <row r="18" spans="1:21" ht="15">
      <c r="A18" s="28">
        <v>8</v>
      </c>
      <c r="B18" s="28">
        <v>8</v>
      </c>
      <c r="C18" s="33" t="s">
        <v>61</v>
      </c>
      <c r="D18" s="39">
        <v>17882424.79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22309.07</v>
      </c>
      <c r="O18" s="39">
        <v>0</v>
      </c>
      <c r="P18" s="39">
        <v>0</v>
      </c>
      <c r="Q18" s="39"/>
      <c r="R18" s="39"/>
      <c r="S18" s="39">
        <f t="shared" si="0"/>
        <v>17904733.86</v>
      </c>
      <c r="T18" s="41"/>
      <c r="U18" s="42"/>
    </row>
    <row r="19" spans="1:19" ht="15">
      <c r="A19" s="28">
        <v>9</v>
      </c>
      <c r="B19" s="28">
        <v>9</v>
      </c>
      <c r="C19" s="33" t="s">
        <v>62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/>
      <c r="R19" s="39"/>
      <c r="S19" s="39">
        <f t="shared" si="0"/>
        <v>0</v>
      </c>
    </row>
    <row r="20" spans="1:19" ht="15">
      <c r="A20" s="28">
        <v>10</v>
      </c>
      <c r="B20" s="28">
        <v>10</v>
      </c>
      <c r="C20" s="33" t="s">
        <v>63</v>
      </c>
      <c r="D20" s="39">
        <v>414542.38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/>
      <c r="R20" s="39"/>
      <c r="S20" s="39">
        <f t="shared" si="0"/>
        <v>414542.38</v>
      </c>
    </row>
    <row r="21" spans="1:19" ht="15">
      <c r="A21" s="28">
        <v>11</v>
      </c>
      <c r="B21" s="28">
        <v>11</v>
      </c>
      <c r="C21" s="33" t="s">
        <v>64</v>
      </c>
      <c r="D21" s="39">
        <v>156870.83</v>
      </c>
      <c r="E21" s="39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/>
      <c r="R21" s="39"/>
      <c r="S21" s="39">
        <f t="shared" si="0"/>
        <v>156870.83</v>
      </c>
    </row>
    <row r="22" spans="1:21" s="50" customFormat="1" ht="15">
      <c r="A22" s="48">
        <v>12</v>
      </c>
      <c r="B22" s="48">
        <v>12</v>
      </c>
      <c r="C22" s="34" t="s">
        <v>77</v>
      </c>
      <c r="D22" s="49">
        <f>SUM(D11:D21)</f>
        <v>24286891.869999997</v>
      </c>
      <c r="E22" s="49">
        <f aca="true" t="shared" si="1" ref="E22:R22">SUM(E11:E21)</f>
        <v>0</v>
      </c>
      <c r="F22" s="49">
        <f t="shared" si="1"/>
        <v>0</v>
      </c>
      <c r="G22" s="49">
        <f t="shared" si="1"/>
        <v>0</v>
      </c>
      <c r="H22" s="49">
        <f t="shared" si="1"/>
        <v>0</v>
      </c>
      <c r="I22" s="49">
        <f t="shared" si="1"/>
        <v>7385479.280000001</v>
      </c>
      <c r="J22" s="49">
        <f t="shared" si="1"/>
        <v>95322.2</v>
      </c>
      <c r="K22" s="49">
        <f t="shared" si="1"/>
        <v>79118.38</v>
      </c>
      <c r="L22" s="49">
        <f t="shared" si="1"/>
        <v>197486.5</v>
      </c>
      <c r="M22" s="49">
        <f t="shared" si="1"/>
        <v>9778155.86</v>
      </c>
      <c r="N22" s="49">
        <f t="shared" si="1"/>
        <v>1433906.41</v>
      </c>
      <c r="O22" s="49">
        <f t="shared" si="1"/>
        <v>309632.19999999995</v>
      </c>
      <c r="P22" s="49">
        <f t="shared" si="1"/>
        <v>8224207.5</v>
      </c>
      <c r="Q22" s="49">
        <f t="shared" si="1"/>
        <v>0</v>
      </c>
      <c r="R22" s="49">
        <f t="shared" si="1"/>
        <v>0</v>
      </c>
      <c r="S22" s="49">
        <f>SUM(S11:S21)</f>
        <v>51790200.199999996</v>
      </c>
      <c r="U22" s="52">
        <f>+U16+U15</f>
        <v>0</v>
      </c>
    </row>
    <row r="23" spans="1:19" ht="15">
      <c r="A23" s="28"/>
      <c r="B23" s="28"/>
      <c r="C23" s="3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5">
      <c r="A24" s="28">
        <v>1</v>
      </c>
      <c r="B24" s="28">
        <v>1</v>
      </c>
      <c r="C24" s="33" t="s">
        <v>65</v>
      </c>
      <c r="D24" s="39">
        <v>101252.71</v>
      </c>
      <c r="E24" s="39"/>
      <c r="F24" s="39"/>
      <c r="G24" s="39"/>
      <c r="H24" s="39"/>
      <c r="I24" s="39">
        <v>1472607.8</v>
      </c>
      <c r="J24" s="39">
        <v>0</v>
      </c>
      <c r="K24" s="39">
        <v>0</v>
      </c>
      <c r="L24" s="39">
        <v>0</v>
      </c>
      <c r="M24" s="39">
        <v>13560483.749999998</v>
      </c>
      <c r="N24" s="39">
        <v>1403910.9</v>
      </c>
      <c r="O24" s="39">
        <v>0</v>
      </c>
      <c r="P24" s="39">
        <v>0</v>
      </c>
      <c r="Q24" s="39"/>
      <c r="R24" s="39"/>
      <c r="S24" s="39">
        <f aca="true" t="shared" si="2" ref="S24:S33">+P24+O24+N24+M24+L24+K24+J24+I24+D24</f>
        <v>16538255.16</v>
      </c>
    </row>
    <row r="25" spans="1:19" ht="15">
      <c r="A25" s="28">
        <v>2</v>
      </c>
      <c r="B25" s="28">
        <v>2</v>
      </c>
      <c r="C25" s="33" t="s">
        <v>66</v>
      </c>
      <c r="D25" s="39">
        <v>0</v>
      </c>
      <c r="E25" s="39"/>
      <c r="F25" s="39"/>
      <c r="G25" s="39"/>
      <c r="H25" s="39"/>
      <c r="I25" s="39">
        <v>0</v>
      </c>
      <c r="J25" s="39">
        <v>0</v>
      </c>
      <c r="K25" s="39">
        <v>0</v>
      </c>
      <c r="L25" s="39">
        <v>0</v>
      </c>
      <c r="M25" s="39">
        <v>215785.92</v>
      </c>
      <c r="N25" s="39">
        <v>465000</v>
      </c>
      <c r="O25" s="39">
        <v>0</v>
      </c>
      <c r="P25" s="39">
        <v>0</v>
      </c>
      <c r="Q25" s="39"/>
      <c r="R25" s="39"/>
      <c r="S25" s="39">
        <f t="shared" si="2"/>
        <v>680785.92</v>
      </c>
    </row>
    <row r="26" spans="1:19" ht="25.5">
      <c r="A26" s="28">
        <v>3</v>
      </c>
      <c r="B26" s="28">
        <v>3</v>
      </c>
      <c r="C26" s="33" t="s">
        <v>67</v>
      </c>
      <c r="D26" s="39">
        <v>0</v>
      </c>
      <c r="E26" s="39"/>
      <c r="F26" s="39"/>
      <c r="G26" s="39"/>
      <c r="H26" s="39"/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/>
      <c r="R26" s="39"/>
      <c r="S26" s="39">
        <f t="shared" si="2"/>
        <v>0</v>
      </c>
    </row>
    <row r="27" spans="1:19" ht="15">
      <c r="A27" s="28">
        <v>4</v>
      </c>
      <c r="B27" s="28">
        <v>4</v>
      </c>
      <c r="C27" s="33" t="s">
        <v>68</v>
      </c>
      <c r="D27" s="39">
        <v>0</v>
      </c>
      <c r="E27" s="39"/>
      <c r="F27" s="39"/>
      <c r="G27" s="39"/>
      <c r="H27" s="39"/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/>
      <c r="R27" s="39"/>
      <c r="S27" s="39">
        <f t="shared" si="2"/>
        <v>0</v>
      </c>
    </row>
    <row r="28" spans="1:19" ht="25.5">
      <c r="A28" s="28">
        <v>5</v>
      </c>
      <c r="B28" s="28">
        <v>5</v>
      </c>
      <c r="C28" s="33" t="s">
        <v>69</v>
      </c>
      <c r="D28" s="64">
        <v>34838.56</v>
      </c>
      <c r="E28" s="39"/>
      <c r="F28" s="39"/>
      <c r="G28" s="39"/>
      <c r="H28" s="53"/>
      <c r="I28" s="39">
        <v>35000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/>
      <c r="R28" s="39"/>
      <c r="S28" s="39">
        <f t="shared" si="2"/>
        <v>69838.56</v>
      </c>
    </row>
    <row r="29" spans="1:19" ht="15">
      <c r="A29" s="28">
        <v>6</v>
      </c>
      <c r="B29" s="28">
        <v>6</v>
      </c>
      <c r="C29" s="33" t="s">
        <v>70</v>
      </c>
      <c r="D29" s="39">
        <v>10531.72</v>
      </c>
      <c r="E29" s="39"/>
      <c r="F29" s="39"/>
      <c r="G29" s="39"/>
      <c r="H29" s="39"/>
      <c r="I29" s="39">
        <v>135657.59</v>
      </c>
      <c r="J29" s="39">
        <v>0</v>
      </c>
      <c r="K29" s="39">
        <v>0</v>
      </c>
      <c r="L29" s="39">
        <v>0</v>
      </c>
      <c r="M29" s="39">
        <v>405977.91</v>
      </c>
      <c r="N29" s="39">
        <v>162639</v>
      </c>
      <c r="O29" s="39">
        <v>0</v>
      </c>
      <c r="P29" s="39">
        <v>0</v>
      </c>
      <c r="Q29" s="39"/>
      <c r="R29" s="39"/>
      <c r="S29" s="39">
        <f t="shared" si="2"/>
        <v>714806.2199999999</v>
      </c>
    </row>
    <row r="30" spans="1:19" ht="15">
      <c r="A30" s="28">
        <v>7</v>
      </c>
      <c r="B30" s="28">
        <v>7</v>
      </c>
      <c r="C30" s="33" t="s">
        <v>71</v>
      </c>
      <c r="D30" s="39">
        <v>70000</v>
      </c>
      <c r="E30" s="39"/>
      <c r="F30" s="39"/>
      <c r="G30" s="39"/>
      <c r="H30" s="39"/>
      <c r="I30" s="39">
        <v>48739.35</v>
      </c>
      <c r="J30" s="39">
        <v>0</v>
      </c>
      <c r="K30" s="39">
        <v>0</v>
      </c>
      <c r="L30" s="39">
        <v>0</v>
      </c>
      <c r="M30" s="39">
        <v>2266663.25</v>
      </c>
      <c r="N30" s="39">
        <v>562702.22</v>
      </c>
      <c r="O30" s="39">
        <v>0</v>
      </c>
      <c r="P30" s="39">
        <v>1434202.43</v>
      </c>
      <c r="Q30" s="39"/>
      <c r="R30" s="39"/>
      <c r="S30" s="39">
        <f t="shared" si="2"/>
        <v>4382307.25</v>
      </c>
    </row>
    <row r="31" spans="1:19" ht="15">
      <c r="A31" s="28">
        <v>8</v>
      </c>
      <c r="B31" s="28">
        <v>8</v>
      </c>
      <c r="C31" s="33" t="s">
        <v>72</v>
      </c>
      <c r="D31" s="39">
        <v>0</v>
      </c>
      <c r="E31" s="39"/>
      <c r="F31" s="39"/>
      <c r="G31" s="39"/>
      <c r="H31" s="39"/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/>
      <c r="R31" s="39"/>
      <c r="S31" s="39">
        <f t="shared" si="2"/>
        <v>0</v>
      </c>
    </row>
    <row r="32" spans="1:19" ht="15">
      <c r="A32" s="28">
        <v>9</v>
      </c>
      <c r="B32" s="28">
        <v>9</v>
      </c>
      <c r="C32" s="33" t="s">
        <v>73</v>
      </c>
      <c r="D32" s="39">
        <v>0</v>
      </c>
      <c r="E32" s="39"/>
      <c r="F32" s="39"/>
      <c r="G32" s="39"/>
      <c r="H32" s="39"/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/>
      <c r="R32" s="39"/>
      <c r="S32" s="39">
        <f t="shared" si="2"/>
        <v>0</v>
      </c>
    </row>
    <row r="33" spans="1:19" ht="15">
      <c r="A33" s="28">
        <v>10</v>
      </c>
      <c r="B33" s="28">
        <v>10</v>
      </c>
      <c r="C33" s="33" t="s">
        <v>74</v>
      </c>
      <c r="D33" s="39">
        <v>0</v>
      </c>
      <c r="E33" s="39"/>
      <c r="F33" s="39"/>
      <c r="G33" s="39"/>
      <c r="H33" s="39"/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/>
      <c r="R33" s="39"/>
      <c r="S33" s="39">
        <f t="shared" si="2"/>
        <v>0</v>
      </c>
    </row>
    <row r="34" spans="1:19" s="50" customFormat="1" ht="15">
      <c r="A34" s="48">
        <v>11</v>
      </c>
      <c r="B34" s="48">
        <v>11</v>
      </c>
      <c r="C34" s="34" t="s">
        <v>76</v>
      </c>
      <c r="D34" s="49">
        <f>SUM(D24:D33)</f>
        <v>216622.99000000002</v>
      </c>
      <c r="E34" s="49">
        <f aca="true" t="shared" si="3" ref="E34:R34">SUM(E24:E33)</f>
        <v>0</v>
      </c>
      <c r="F34" s="49">
        <f t="shared" si="3"/>
        <v>0</v>
      </c>
      <c r="G34" s="49">
        <f t="shared" si="3"/>
        <v>0</v>
      </c>
      <c r="H34" s="49">
        <f t="shared" si="3"/>
        <v>0</v>
      </c>
      <c r="I34" s="49">
        <f t="shared" si="3"/>
        <v>1692004.7400000002</v>
      </c>
      <c r="J34" s="49">
        <f t="shared" si="3"/>
        <v>0</v>
      </c>
      <c r="K34" s="49">
        <f t="shared" si="3"/>
        <v>0</v>
      </c>
      <c r="L34" s="49">
        <f t="shared" si="3"/>
        <v>0</v>
      </c>
      <c r="M34" s="49">
        <f t="shared" si="3"/>
        <v>16448910.829999998</v>
      </c>
      <c r="N34" s="49">
        <f t="shared" si="3"/>
        <v>2594252.12</v>
      </c>
      <c r="O34" s="49">
        <f t="shared" si="3"/>
        <v>0</v>
      </c>
      <c r="P34" s="49">
        <f t="shared" si="3"/>
        <v>1434202.43</v>
      </c>
      <c r="Q34" s="49">
        <f t="shared" si="3"/>
        <v>0</v>
      </c>
      <c r="R34" s="49">
        <f t="shared" si="3"/>
        <v>0</v>
      </c>
      <c r="S34" s="49">
        <f>SUM(S23:S33)</f>
        <v>22385993.11</v>
      </c>
    </row>
    <row r="35" spans="1:19" ht="15">
      <c r="A35" s="28"/>
      <c r="B35" s="28"/>
      <c r="C35" s="3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50" customFormat="1" ht="15">
      <c r="A36" s="48"/>
      <c r="B36" s="48"/>
      <c r="C36" s="34" t="s">
        <v>78</v>
      </c>
      <c r="D36" s="49">
        <v>1594181.83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>
        <f>+D36</f>
        <v>1594181.83</v>
      </c>
    </row>
    <row r="37" spans="1:19" ht="14.25" customHeight="1">
      <c r="A37" s="28"/>
      <c r="B37" s="28"/>
      <c r="C37" s="3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50" customFormat="1" ht="15">
      <c r="A38" s="51"/>
      <c r="B38" s="48"/>
      <c r="C38" s="34" t="s">
        <v>91</v>
      </c>
      <c r="D38" s="49">
        <v>6080600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>
        <f>+D38</f>
        <v>6080600</v>
      </c>
    </row>
    <row r="39" spans="1:19" ht="15">
      <c r="A39" s="2"/>
      <c r="B39" s="2"/>
      <c r="C39" s="32" t="s">
        <v>79</v>
      </c>
      <c r="D39" s="40">
        <f aca="true" t="shared" si="4" ref="D39:I39">+D38+D36+D34+D22</f>
        <v>32178296.689999998</v>
      </c>
      <c r="E39" s="40">
        <f t="shared" si="4"/>
        <v>0</v>
      </c>
      <c r="F39" s="40">
        <f t="shared" si="4"/>
        <v>0</v>
      </c>
      <c r="G39" s="40">
        <f t="shared" si="4"/>
        <v>0</v>
      </c>
      <c r="H39" s="40">
        <f t="shared" si="4"/>
        <v>0</v>
      </c>
      <c r="I39" s="40">
        <f t="shared" si="4"/>
        <v>9077484.020000001</v>
      </c>
      <c r="J39" s="40">
        <f aca="true" t="shared" si="5" ref="J39:R39">+J38+J36+J34+J22</f>
        <v>95322.2</v>
      </c>
      <c r="K39" s="40">
        <f t="shared" si="5"/>
        <v>79118.38</v>
      </c>
      <c r="L39" s="40">
        <f t="shared" si="5"/>
        <v>197486.5</v>
      </c>
      <c r="M39" s="40">
        <f t="shared" si="5"/>
        <v>26227066.689999998</v>
      </c>
      <c r="N39" s="40">
        <f t="shared" si="5"/>
        <v>4028158.5300000003</v>
      </c>
      <c r="O39" s="40">
        <f t="shared" si="5"/>
        <v>309632.19999999995</v>
      </c>
      <c r="P39" s="40">
        <f t="shared" si="5"/>
        <v>9658409.93</v>
      </c>
      <c r="Q39" s="40">
        <f t="shared" si="5"/>
        <v>0</v>
      </c>
      <c r="R39" s="40">
        <f t="shared" si="5"/>
        <v>0</v>
      </c>
      <c r="S39" s="40">
        <f>+S38+S36+S34+S22</f>
        <v>81850975.13999999</v>
      </c>
    </row>
    <row r="41" spans="2:19" ht="17.25">
      <c r="B41" s="66">
        <v>1</v>
      </c>
      <c r="C41" s="73" t="s">
        <v>87</v>
      </c>
      <c r="D41" s="65"/>
      <c r="S41" s="41"/>
    </row>
    <row r="42" spans="2:19" ht="17.25">
      <c r="B42" s="66">
        <v>2</v>
      </c>
      <c r="C42" s="73" t="s">
        <v>88</v>
      </c>
      <c r="S42" s="42"/>
    </row>
    <row r="43" spans="2:19" ht="30">
      <c r="B43" s="66">
        <v>3</v>
      </c>
      <c r="C43" s="73" t="s">
        <v>89</v>
      </c>
      <c r="S43" s="42"/>
    </row>
    <row r="44" spans="2:3" ht="45">
      <c r="B44" s="66">
        <v>4</v>
      </c>
      <c r="C44" s="73" t="s">
        <v>90</v>
      </c>
    </row>
    <row r="45" spans="2:3" ht="17.25">
      <c r="B45" s="66">
        <v>5</v>
      </c>
      <c r="C45" s="73" t="s">
        <v>92</v>
      </c>
    </row>
  </sheetData>
  <sheetProtection/>
  <mergeCells count="5">
    <mergeCell ref="C2:S2"/>
    <mergeCell ref="C8:C9"/>
    <mergeCell ref="E8:F8"/>
    <mergeCell ref="G8:H8"/>
    <mergeCell ref="Q8:R8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Grazia Maria</dc:creator>
  <cp:keywords/>
  <dc:description/>
  <cp:lastModifiedBy>mmori</cp:lastModifiedBy>
  <cp:lastPrinted>2015-10-09T07:05:16Z</cp:lastPrinted>
  <dcterms:created xsi:type="dcterms:W3CDTF">2014-11-27T13:42:01Z</dcterms:created>
  <dcterms:modified xsi:type="dcterms:W3CDTF">2015-10-26T15:28:33Z</dcterms:modified>
  <cp:category/>
  <cp:version/>
  <cp:contentType/>
  <cp:contentStatus/>
</cp:coreProperties>
</file>